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Ingresx modalidad 2020 " sheetId="1" r:id="rId1"/>
  </sheets>
  <externalReferences>
    <externalReference r:id="rId4"/>
  </externalReferences>
  <definedNames>
    <definedName name="_xlnm.Print_Area" localSheetId="0">'Ingresx modalidad 2020 '!$A$1:$BB$74</definedName>
  </definedNames>
  <calcPr fullCalcOnLoad="1"/>
</workbook>
</file>

<file path=xl/sharedStrings.xml><?xml version="1.0" encoding="utf-8"?>
<sst xmlns="http://schemas.openxmlformats.org/spreadsheetml/2006/main" count="108" uniqueCount="57">
  <si>
    <t>INGRESANTES POR FACULTAD, CARRERA,  MODALIDAD Y GÉNERO UNALM</t>
  </si>
  <si>
    <t xml:space="preserve">UNALM 2020 </t>
  </si>
  <si>
    <t>FACULTAD</t>
  </si>
  <si>
    <t>ESPECIALIDAD</t>
  </si>
  <si>
    <t>CONCURSO</t>
  </si>
  <si>
    <t>CEPRE - UNALM</t>
  </si>
  <si>
    <t>1° Y 2° PUESTOS</t>
  </si>
  <si>
    <t>TRASLADO</t>
  </si>
  <si>
    <t>GRADUADOS Y</t>
  </si>
  <si>
    <t>CONVENIO</t>
  </si>
  <si>
    <t>BACHILLERATO</t>
  </si>
  <si>
    <t>VICTIMA DE TERRORISMO</t>
  </si>
  <si>
    <t>DISCAPACIT.</t>
  </si>
  <si>
    <t>DEPORT. CALIF.</t>
  </si>
  <si>
    <t>P.I.R.</t>
  </si>
  <si>
    <t>CONV. REGION.</t>
  </si>
  <si>
    <t>BECA 18</t>
  </si>
  <si>
    <t xml:space="preserve">COAR </t>
  </si>
  <si>
    <t>5TO</t>
  </si>
  <si>
    <t>PARTICIPANTE LIBRE</t>
  </si>
  <si>
    <t xml:space="preserve">TOTAL </t>
  </si>
  <si>
    <t>ORDINARIO</t>
  </si>
  <si>
    <t>COLEGIO</t>
  </si>
  <si>
    <t>EXTERNO</t>
  </si>
  <si>
    <t>TITULADOS</t>
  </si>
  <si>
    <t>ANDRES BELLO</t>
  </si>
  <si>
    <t>CONV. UNALM</t>
  </si>
  <si>
    <t>LEY  27277</t>
  </si>
  <si>
    <t>LEY 29973</t>
  </si>
  <si>
    <t>LEY 28036</t>
  </si>
  <si>
    <t>LEY 28592</t>
  </si>
  <si>
    <t>METEOROL.</t>
  </si>
  <si>
    <t>SECUNDARIA</t>
  </si>
  <si>
    <t>F</t>
  </si>
  <si>
    <t>M</t>
  </si>
  <si>
    <t>T</t>
  </si>
  <si>
    <t>ESPC.</t>
  </si>
  <si>
    <t>FAC.</t>
  </si>
  <si>
    <t>AGRONOMÍA</t>
  </si>
  <si>
    <t>CIENCIAS</t>
  </si>
  <si>
    <t>BIOLOGÍA</t>
  </si>
  <si>
    <t>INGENIERIÍA AMBIENTAL</t>
  </si>
  <si>
    <t>METEOROLOGÍA</t>
  </si>
  <si>
    <t>CIENCIAS FORESTALES</t>
  </si>
  <si>
    <t>INGENIERÍA FORESTAL</t>
  </si>
  <si>
    <t>ECONOMÍA Y PLANIFICACIÓN</t>
  </si>
  <si>
    <t>ECONOMÍA</t>
  </si>
  <si>
    <t>ESTADÍSTICA E INFORMÁTICA</t>
  </si>
  <si>
    <t>ING. EN GESTIÓN EMPRESARIAL</t>
  </si>
  <si>
    <t>INGENIERÍA AGRÍCOLA</t>
  </si>
  <si>
    <t>INGENIERIA AGRÍCOLA</t>
  </si>
  <si>
    <t>ZOOTECNIA</t>
  </si>
  <si>
    <t>PESQUERÍA</t>
  </si>
  <si>
    <t>INDUSTRIAS ALIMENTARIAS</t>
  </si>
  <si>
    <t>TOTAL</t>
  </si>
  <si>
    <t>Fuente: Centro de Admisión y Promoción</t>
  </si>
  <si>
    <t>INGRESANTES POR MODALIDAD 2020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</si>
</sst>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.5"/>
      <color indexed="6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75B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medium"/>
      <right style="medium"/>
      <top style="medium"/>
      <bottom style="thin">
        <color theme="9" tint="-0.4999699890613556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thin">
        <color theme="9" tint="-0.4999699890613556"/>
      </right>
      <top style="medium"/>
      <bottom/>
    </border>
    <border>
      <left style="thin">
        <color theme="9" tint="-0.4999699890613556"/>
      </left>
      <right style="medium"/>
      <top style="medium"/>
      <bottom/>
    </border>
    <border>
      <left style="medium"/>
      <right style="medium"/>
      <top style="thin">
        <color theme="9" tint="-0.4999699890613556"/>
      </top>
      <bottom style="thin">
        <color theme="9" tint="-0.4999699890613556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theme="9" tint="-0.4999699890613556"/>
      </right>
      <top/>
      <bottom style="thin"/>
    </border>
    <border>
      <left style="thin">
        <color theme="9" tint="-0.4999699890613556"/>
      </left>
      <right style="thin">
        <color theme="9" tint="-0.4999699890613556"/>
      </right>
      <top/>
      <bottom style="thin"/>
    </border>
    <border>
      <left style="thin">
        <color theme="9" tint="-0.4999699890613556"/>
      </left>
      <right style="medium"/>
      <top/>
      <bottom style="thin"/>
    </border>
    <border>
      <left style="medium"/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/>
      <bottom style="thin">
        <color theme="9" tint="-0.4999699890613556"/>
      </bottom>
    </border>
    <border>
      <left style="thin">
        <color theme="9" tint="-0.4999699890613556"/>
      </left>
      <right style="medium"/>
      <top/>
      <bottom style="thin">
        <color theme="9" tint="-0.4999699890613556"/>
      </bottom>
    </border>
    <border>
      <left style="medium"/>
      <right/>
      <top/>
      <bottom style="thin">
        <color theme="9" tint="-0.4999699890613556"/>
      </bottom>
    </border>
    <border>
      <left/>
      <right/>
      <top/>
      <bottom style="thin">
        <color theme="9" tint="-0.4999699890613556"/>
      </bottom>
    </border>
    <border>
      <left/>
      <right style="medium"/>
      <top/>
      <bottom style="thin">
        <color theme="9" tint="-0.4999699890613556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>
        <color theme="9" tint="-0.4999699890613556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18" fillId="33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47" fillId="34" borderId="11" xfId="0" applyNumberFormat="1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20" xfId="0" applyFont="1" applyFill="1" applyBorder="1" applyAlignment="1">
      <alignment horizontal="center" vertical="center" wrapText="1"/>
    </xf>
    <xf numFmtId="49" fontId="47" fillId="34" borderId="21" xfId="0" applyNumberFormat="1" applyFont="1" applyFill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47" fillId="34" borderId="26" xfId="0" applyFont="1" applyFill="1" applyBorder="1" applyAlignment="1">
      <alignment horizontal="center" vertical="center" wrapText="1"/>
    </xf>
    <xf numFmtId="0" fontId="47" fillId="34" borderId="27" xfId="0" applyFont="1" applyFill="1" applyBorder="1" applyAlignment="1">
      <alignment horizontal="center" vertical="center" wrapText="1"/>
    </xf>
    <xf numFmtId="0" fontId="47" fillId="34" borderId="28" xfId="0" applyFont="1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 wrapText="1"/>
    </xf>
    <xf numFmtId="0" fontId="47" fillId="34" borderId="30" xfId="0" applyFont="1" applyFill="1" applyBorder="1" applyAlignment="1">
      <alignment horizontal="center" vertical="center" wrapText="1"/>
    </xf>
    <xf numFmtId="0" fontId="47" fillId="34" borderId="31" xfId="0" applyFont="1" applyFill="1" applyBorder="1" applyAlignment="1">
      <alignment horizontal="center" vertical="center" wrapText="1"/>
    </xf>
    <xf numFmtId="0" fontId="47" fillId="34" borderId="32" xfId="0" applyFont="1" applyFill="1" applyBorder="1" applyAlignment="1">
      <alignment horizontal="center" vertical="center" wrapText="1"/>
    </xf>
    <xf numFmtId="0" fontId="47" fillId="34" borderId="33" xfId="0" applyFont="1" applyFill="1" applyBorder="1" applyAlignment="1">
      <alignment horizontal="center" vertical="center" wrapText="1"/>
    </xf>
    <xf numFmtId="0" fontId="47" fillId="34" borderId="34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  <xf numFmtId="0" fontId="47" fillId="34" borderId="38" xfId="0" applyFont="1" applyFill="1" applyBorder="1" applyAlignment="1">
      <alignment horizontal="center" vertical="center" wrapText="1"/>
    </xf>
    <xf numFmtId="49" fontId="47" fillId="34" borderId="39" xfId="0" applyNumberFormat="1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wrapText="1"/>
    </xf>
    <xf numFmtId="0" fontId="47" fillId="34" borderId="41" xfId="0" applyFont="1" applyFill="1" applyBorder="1" applyAlignment="1">
      <alignment horizontal="center" vertical="center" wrapText="1"/>
    </xf>
    <xf numFmtId="0" fontId="47" fillId="34" borderId="42" xfId="0" applyFont="1" applyFill="1" applyBorder="1" applyAlignment="1">
      <alignment horizontal="center" vertical="center" wrapText="1"/>
    </xf>
    <xf numFmtId="0" fontId="47" fillId="34" borderId="43" xfId="0" applyFont="1" applyFill="1" applyBorder="1" applyAlignment="1">
      <alignment horizontal="center" vertical="center" wrapText="1"/>
    </xf>
    <xf numFmtId="0" fontId="47" fillId="34" borderId="44" xfId="0" applyFont="1" applyFill="1" applyBorder="1" applyAlignment="1">
      <alignment horizontal="center" vertical="center" wrapText="1"/>
    </xf>
    <xf numFmtId="0" fontId="47" fillId="34" borderId="45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48" fillId="0" borderId="47" xfId="0" applyFont="1" applyBorder="1" applyAlignment="1">
      <alignment horizontal="left" vertical="center"/>
    </xf>
    <xf numFmtId="0" fontId="49" fillId="0" borderId="15" xfId="52" applyFont="1" applyBorder="1" applyAlignment="1">
      <alignment horizontal="center" vertical="center"/>
      <protection/>
    </xf>
    <xf numFmtId="0" fontId="49" fillId="0" borderId="16" xfId="52" applyFont="1" applyBorder="1" applyAlignment="1">
      <alignment horizontal="center" vertical="center"/>
      <protection/>
    </xf>
    <xf numFmtId="0" fontId="50" fillId="0" borderId="17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8" fillId="0" borderId="48" xfId="0" applyFont="1" applyBorder="1" applyAlignment="1">
      <alignment horizontal="left" vertical="center"/>
    </xf>
    <xf numFmtId="0" fontId="48" fillId="0" borderId="48" xfId="0" applyFont="1" applyBorder="1" applyAlignment="1">
      <alignment vertical="center"/>
    </xf>
    <xf numFmtId="0" fontId="49" fillId="0" borderId="25" xfId="52" applyFont="1" applyBorder="1" applyAlignment="1">
      <alignment horizontal="center" vertical="center"/>
      <protection/>
    </xf>
    <xf numFmtId="0" fontId="49" fillId="0" borderId="0" xfId="52" applyFont="1" applyAlignment="1">
      <alignment horizontal="center" vertical="center"/>
      <protection/>
    </xf>
    <xf numFmtId="0" fontId="50" fillId="0" borderId="26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48" fillId="0" borderId="48" xfId="0" applyFont="1" applyBorder="1" applyAlignment="1">
      <alignment horizontal="left" vertical="center"/>
    </xf>
    <xf numFmtId="0" fontId="50" fillId="0" borderId="24" xfId="0" applyFont="1" applyBorder="1" applyAlignment="1">
      <alignment horizontal="center" vertical="center"/>
    </xf>
    <xf numFmtId="0" fontId="48" fillId="0" borderId="49" xfId="0" applyFont="1" applyBorder="1" applyAlignment="1">
      <alignment horizontal="left" vertical="center"/>
    </xf>
    <xf numFmtId="0" fontId="48" fillId="0" borderId="49" xfId="0" applyFont="1" applyBorder="1" applyAlignment="1">
      <alignment vertical="center"/>
    </xf>
    <xf numFmtId="0" fontId="49" fillId="0" borderId="50" xfId="52" applyFont="1" applyBorder="1" applyAlignment="1">
      <alignment horizontal="center" vertical="center"/>
      <protection/>
    </xf>
    <xf numFmtId="0" fontId="49" fillId="0" borderId="51" xfId="52" applyFont="1" applyBorder="1" applyAlignment="1">
      <alignment horizontal="center" vertical="center"/>
      <protection/>
    </xf>
    <xf numFmtId="0" fontId="50" fillId="0" borderId="52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1" fillId="0" borderId="54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59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INGRESANTES POR  CARRERA Y GENERO</a:t>
            </a:r>
          </a:p>
        </c:rich>
      </c:tx>
      <c:layout>
        <c:manualLayout>
          <c:xMode val="factor"/>
          <c:yMode val="factor"/>
          <c:x val="-0.0005"/>
          <c:y val="-0.014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03275"/>
          <c:y val="0.10275"/>
          <c:w val="0.93975"/>
          <c:h val="0.78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'Ingresx modalidad 2020 '!$AY$7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'Ingresx modalidad 2020 '!$B$9:$B$20</c:f>
              <c:strCache/>
            </c:strRef>
          </c:cat>
          <c:val>
            <c:numRef>
              <c:f>'Ingresx modalidad 2020 '!$AY$9:$AY$20</c:f>
              <c:numCache/>
            </c:numRef>
          </c:val>
          <c:shape val="box"/>
        </c:ser>
        <c:ser>
          <c:idx val="1"/>
          <c:order val="1"/>
          <c:tx>
            <c:strRef>
              <c:f>'Ingresx modalidad 2020 '!$AZ$7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'Ingresx modalidad 2020 '!$B$9:$B$20</c:f>
              <c:strCache/>
            </c:strRef>
          </c:cat>
          <c:val>
            <c:numRef>
              <c:f>'Ingresx modalidad 2020 '!$AZ$9:$AZ$20</c:f>
              <c:numCache/>
            </c:numRef>
          </c:val>
          <c:shape val="box"/>
        </c:ser>
        <c:shape val="box"/>
        <c:axId val="38235642"/>
        <c:axId val="8576459"/>
      </c:bar3DChart>
      <c:catAx>
        <c:axId val="382356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576459"/>
        <c:crosses val="autoZero"/>
        <c:auto val="1"/>
        <c:lblOffset val="100"/>
        <c:tickLblSkip val="1"/>
        <c:noMultiLvlLbl val="0"/>
      </c:catAx>
      <c:valAx>
        <c:axId val="8576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235642"/>
        <c:crossesAt val="1"/>
        <c:crossBetween val="between"/>
        <c:dispUnits/>
      </c:valAx>
      <c:spPr>
        <a:solidFill>
          <a:srgbClr val="DAE3F3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7"/>
          <c:y val="0.487"/>
          <c:w val="0.02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B4C7E7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2019300</xdr:colOff>
      <xdr:row>26</xdr:row>
      <xdr:rowOff>133350</xdr:rowOff>
    </xdr:from>
    <xdr:to>
      <xdr:col>43</xdr:col>
      <xdr:colOff>285750</xdr:colOff>
      <xdr:row>57</xdr:row>
      <xdr:rowOff>114300</xdr:rowOff>
    </xdr:to>
    <xdr:graphicFrame>
      <xdr:nvGraphicFramePr>
        <xdr:cNvPr id="1" name="Gráfico 1"/>
        <xdr:cNvGraphicFramePr/>
      </xdr:nvGraphicFramePr>
      <xdr:xfrm>
        <a:off x="4295775" y="8724900"/>
        <a:ext cx="162210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20\2.%20Oferta%20y%20Demand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tes 2020"/>
      <sheetName val="Postxmodalidad 2020"/>
      <sheetName val="Postxlugar 2020"/>
      <sheetName val="Postxedad 2020"/>
      <sheetName val="PostXColegio 20-I"/>
      <sheetName val="Ingresx modalidad 2020 "/>
      <sheetName val="Ingresxlugar  2020"/>
      <sheetName val="Ingresxedad 2020"/>
      <sheetName val="IngresxColegio 20"/>
    </sheetNames>
    <sheetDataSet>
      <sheetData sheetId="5">
        <row r="7">
          <cell r="AY7" t="str">
            <v>F</v>
          </cell>
          <cell r="AZ7" t="str">
            <v>M</v>
          </cell>
        </row>
        <row r="9">
          <cell r="B9" t="str">
            <v>AGRONOMÍA</v>
          </cell>
          <cell r="AY9">
            <v>58</v>
          </cell>
          <cell r="AZ9">
            <v>53</v>
          </cell>
        </row>
        <row r="10">
          <cell r="B10" t="str">
            <v>BIOLOGÍA</v>
          </cell>
          <cell r="AY10">
            <v>15</v>
          </cell>
          <cell r="AZ10">
            <v>19</v>
          </cell>
        </row>
        <row r="11">
          <cell r="B11" t="str">
            <v>INGENIERIÍA AMBIENTAL</v>
          </cell>
          <cell r="AY11">
            <v>24</v>
          </cell>
          <cell r="AZ11">
            <v>31</v>
          </cell>
        </row>
        <row r="12">
          <cell r="B12" t="str">
            <v>METEOROLOGÍA</v>
          </cell>
          <cell r="AY12">
            <v>10</v>
          </cell>
          <cell r="AZ12">
            <v>18</v>
          </cell>
        </row>
        <row r="13">
          <cell r="B13" t="str">
            <v>INGENIERÍA FORESTAL</v>
          </cell>
          <cell r="AY13">
            <v>23</v>
          </cell>
          <cell r="AZ13">
            <v>9</v>
          </cell>
        </row>
        <row r="14">
          <cell r="B14" t="str">
            <v>ECONOMÍA</v>
          </cell>
          <cell r="AY14">
            <v>18</v>
          </cell>
          <cell r="AZ14">
            <v>22</v>
          </cell>
        </row>
        <row r="15">
          <cell r="B15" t="str">
            <v>ESTADÍSTICA E INFORMÁTICA</v>
          </cell>
          <cell r="AY15">
            <v>12</v>
          </cell>
          <cell r="AZ15">
            <v>17</v>
          </cell>
        </row>
        <row r="16">
          <cell r="B16" t="str">
            <v>ING. EN GESTIÓN EMPRESARIAL</v>
          </cell>
          <cell r="AY16">
            <v>16</v>
          </cell>
          <cell r="AZ16">
            <v>15</v>
          </cell>
        </row>
        <row r="17">
          <cell r="B17" t="str">
            <v>INGENIERIA AGRÍCOLA</v>
          </cell>
          <cell r="AY17">
            <v>16</v>
          </cell>
          <cell r="AZ17">
            <v>27</v>
          </cell>
        </row>
        <row r="18">
          <cell r="B18" t="str">
            <v>ZOOTECNIA</v>
          </cell>
          <cell r="AY18">
            <v>27</v>
          </cell>
          <cell r="AZ18">
            <v>28</v>
          </cell>
        </row>
        <row r="19">
          <cell r="B19" t="str">
            <v>PESQUERÍA</v>
          </cell>
          <cell r="AY19">
            <v>21</v>
          </cell>
          <cell r="AZ19">
            <v>19</v>
          </cell>
        </row>
        <row r="20">
          <cell r="B20" t="str">
            <v>INDUSTRIAS ALIMENTARIAS</v>
          </cell>
          <cell r="AY20">
            <v>27</v>
          </cell>
          <cell r="AZ20">
            <v>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4"/>
  <sheetViews>
    <sheetView tabSelected="1" zoomScale="80" zoomScaleNormal="80" zoomScalePageLayoutView="0" workbookViewId="0" topLeftCell="A1">
      <selection activeCell="AU32" sqref="AU32"/>
    </sheetView>
  </sheetViews>
  <sheetFormatPr defaultColWidth="11.421875" defaultRowHeight="15"/>
  <cols>
    <col min="1" max="1" width="34.140625" style="0" customWidth="1"/>
    <col min="2" max="2" width="35.00390625" style="0" customWidth="1"/>
    <col min="3" max="54" width="5.7109375" style="0" customWidth="1"/>
  </cols>
  <sheetData>
    <row r="1" spans="1:54" ht="12" customHeight="1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36" ht="16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</row>
    <row r="5" spans="1:54" ht="30.75" customHeight="1">
      <c r="A5" s="5" t="s">
        <v>2</v>
      </c>
      <c r="B5" s="5" t="s">
        <v>3</v>
      </c>
      <c r="C5" s="6" t="s">
        <v>4</v>
      </c>
      <c r="D5" s="7"/>
      <c r="E5" s="8"/>
      <c r="F5" s="9" t="s">
        <v>5</v>
      </c>
      <c r="G5" s="10"/>
      <c r="H5" s="11"/>
      <c r="I5" s="12" t="s">
        <v>6</v>
      </c>
      <c r="J5" s="13"/>
      <c r="K5" s="14"/>
      <c r="L5" s="12" t="s">
        <v>7</v>
      </c>
      <c r="M5" s="13"/>
      <c r="N5" s="14"/>
      <c r="O5" s="12" t="s">
        <v>8</v>
      </c>
      <c r="P5" s="13"/>
      <c r="Q5" s="14"/>
      <c r="R5" s="12" t="s">
        <v>9</v>
      </c>
      <c r="S5" s="13"/>
      <c r="T5" s="14"/>
      <c r="U5" s="12" t="s">
        <v>10</v>
      </c>
      <c r="V5" s="13"/>
      <c r="W5" s="14"/>
      <c r="X5" s="12" t="s">
        <v>11</v>
      </c>
      <c r="Y5" s="13"/>
      <c r="Z5" s="14"/>
      <c r="AA5" s="12" t="s">
        <v>12</v>
      </c>
      <c r="AB5" s="13"/>
      <c r="AC5" s="14"/>
      <c r="AD5" s="12" t="s">
        <v>13</v>
      </c>
      <c r="AE5" s="13"/>
      <c r="AF5" s="14"/>
      <c r="AG5" s="12" t="s">
        <v>14</v>
      </c>
      <c r="AH5" s="13"/>
      <c r="AI5" s="14"/>
      <c r="AJ5" s="12" t="s">
        <v>15</v>
      </c>
      <c r="AK5" s="13"/>
      <c r="AL5" s="14"/>
      <c r="AM5" s="12" t="s">
        <v>16</v>
      </c>
      <c r="AN5" s="13"/>
      <c r="AO5" s="14"/>
      <c r="AP5" s="12" t="s">
        <v>17</v>
      </c>
      <c r="AQ5" s="13"/>
      <c r="AR5" s="14"/>
      <c r="AS5" s="12" t="s">
        <v>18</v>
      </c>
      <c r="AT5" s="13"/>
      <c r="AU5" s="14"/>
      <c r="AV5" s="9" t="s">
        <v>19</v>
      </c>
      <c r="AW5" s="10"/>
      <c r="AX5" s="11"/>
      <c r="AY5" s="9" t="s">
        <v>20</v>
      </c>
      <c r="AZ5" s="10"/>
      <c r="BA5" s="10"/>
      <c r="BB5" s="11"/>
    </row>
    <row r="6" spans="1:54" ht="30.75" customHeight="1">
      <c r="A6" s="15"/>
      <c r="B6" s="15"/>
      <c r="C6" s="16" t="s">
        <v>21</v>
      </c>
      <c r="D6" s="17"/>
      <c r="E6" s="18"/>
      <c r="F6" s="19"/>
      <c r="G6" s="20"/>
      <c r="H6" s="21"/>
      <c r="I6" s="22" t="s">
        <v>22</v>
      </c>
      <c r="J6" s="23"/>
      <c r="K6" s="24"/>
      <c r="L6" s="25" t="s">
        <v>23</v>
      </c>
      <c r="M6" s="26"/>
      <c r="N6" s="27"/>
      <c r="O6" s="22" t="s">
        <v>24</v>
      </c>
      <c r="P6" s="23"/>
      <c r="Q6" s="24"/>
      <c r="R6" s="25" t="s">
        <v>25</v>
      </c>
      <c r="S6" s="26"/>
      <c r="T6" s="27"/>
      <c r="U6" s="22" t="s">
        <v>26</v>
      </c>
      <c r="V6" s="23"/>
      <c r="W6" s="24"/>
      <c r="X6" s="25" t="s">
        <v>27</v>
      </c>
      <c r="Y6" s="26"/>
      <c r="Z6" s="27"/>
      <c r="AA6" s="22" t="s">
        <v>28</v>
      </c>
      <c r="AB6" s="23"/>
      <c r="AC6" s="24"/>
      <c r="AD6" s="25" t="s">
        <v>29</v>
      </c>
      <c r="AE6" s="26"/>
      <c r="AF6" s="27"/>
      <c r="AG6" s="22" t="s">
        <v>30</v>
      </c>
      <c r="AH6" s="23"/>
      <c r="AI6" s="24"/>
      <c r="AJ6" s="25" t="s">
        <v>31</v>
      </c>
      <c r="AK6" s="26"/>
      <c r="AL6" s="27"/>
      <c r="AM6" s="22"/>
      <c r="AN6" s="23"/>
      <c r="AO6" s="24"/>
      <c r="AP6" s="25"/>
      <c r="AQ6" s="26"/>
      <c r="AR6" s="27"/>
      <c r="AS6" s="25" t="s">
        <v>32</v>
      </c>
      <c r="AT6" s="26"/>
      <c r="AU6" s="27"/>
      <c r="AV6" s="28"/>
      <c r="AW6" s="29"/>
      <c r="AX6" s="30"/>
      <c r="AY6" s="31"/>
      <c r="AZ6" s="32"/>
      <c r="BA6" s="32"/>
      <c r="BB6" s="33"/>
    </row>
    <row r="7" spans="1:54" ht="30.75" customHeight="1">
      <c r="A7" s="34"/>
      <c r="B7" s="34"/>
      <c r="C7" s="35" t="s">
        <v>33</v>
      </c>
      <c r="D7" s="36" t="s">
        <v>34</v>
      </c>
      <c r="E7" s="37" t="s">
        <v>35</v>
      </c>
      <c r="F7" s="35" t="s">
        <v>33</v>
      </c>
      <c r="G7" s="36" t="s">
        <v>34</v>
      </c>
      <c r="H7" s="37" t="s">
        <v>35</v>
      </c>
      <c r="I7" s="38" t="s">
        <v>33</v>
      </c>
      <c r="J7" s="39" t="s">
        <v>34</v>
      </c>
      <c r="K7" s="40" t="s">
        <v>35</v>
      </c>
      <c r="L7" s="35" t="s">
        <v>33</v>
      </c>
      <c r="M7" s="36" t="s">
        <v>34</v>
      </c>
      <c r="N7" s="37" t="s">
        <v>35</v>
      </c>
      <c r="O7" s="38" t="s">
        <v>33</v>
      </c>
      <c r="P7" s="39" t="s">
        <v>34</v>
      </c>
      <c r="Q7" s="40" t="s">
        <v>35</v>
      </c>
      <c r="R7" s="35" t="s">
        <v>33</v>
      </c>
      <c r="S7" s="36" t="s">
        <v>34</v>
      </c>
      <c r="T7" s="37" t="s">
        <v>35</v>
      </c>
      <c r="U7" s="38" t="s">
        <v>33</v>
      </c>
      <c r="V7" s="39" t="s">
        <v>34</v>
      </c>
      <c r="W7" s="40" t="s">
        <v>35</v>
      </c>
      <c r="X7" s="35" t="s">
        <v>33</v>
      </c>
      <c r="Y7" s="36" t="s">
        <v>34</v>
      </c>
      <c r="Z7" s="37" t="s">
        <v>35</v>
      </c>
      <c r="AA7" s="38" t="s">
        <v>33</v>
      </c>
      <c r="AB7" s="39" t="s">
        <v>34</v>
      </c>
      <c r="AC7" s="40" t="s">
        <v>35</v>
      </c>
      <c r="AD7" s="35" t="s">
        <v>33</v>
      </c>
      <c r="AE7" s="36" t="s">
        <v>34</v>
      </c>
      <c r="AF7" s="37" t="s">
        <v>35</v>
      </c>
      <c r="AG7" s="38" t="s">
        <v>33</v>
      </c>
      <c r="AH7" s="39" t="s">
        <v>34</v>
      </c>
      <c r="AI7" s="40" t="s">
        <v>35</v>
      </c>
      <c r="AJ7" s="35" t="s">
        <v>33</v>
      </c>
      <c r="AK7" s="36" t="s">
        <v>34</v>
      </c>
      <c r="AL7" s="37" t="s">
        <v>35</v>
      </c>
      <c r="AM7" s="38" t="s">
        <v>33</v>
      </c>
      <c r="AN7" s="39" t="s">
        <v>34</v>
      </c>
      <c r="AO7" s="40" t="s">
        <v>35</v>
      </c>
      <c r="AP7" s="35" t="s">
        <v>33</v>
      </c>
      <c r="AQ7" s="36" t="s">
        <v>34</v>
      </c>
      <c r="AR7" s="37" t="s">
        <v>35</v>
      </c>
      <c r="AS7" s="35" t="s">
        <v>33</v>
      </c>
      <c r="AT7" s="36" t="s">
        <v>34</v>
      </c>
      <c r="AU7" s="37" t="s">
        <v>35</v>
      </c>
      <c r="AV7" s="35" t="s">
        <v>33</v>
      </c>
      <c r="AW7" s="36" t="s">
        <v>34</v>
      </c>
      <c r="AX7" s="37" t="s">
        <v>35</v>
      </c>
      <c r="AY7" s="35" t="s">
        <v>33</v>
      </c>
      <c r="AZ7" s="36" t="s">
        <v>34</v>
      </c>
      <c r="BA7" s="41" t="s">
        <v>36</v>
      </c>
      <c r="BB7" s="37" t="s">
        <v>37</v>
      </c>
    </row>
    <row r="8" ht="9" customHeight="1" thickBot="1"/>
    <row r="9" spans="1:54" ht="33" customHeight="1">
      <c r="A9" s="42" t="s">
        <v>38</v>
      </c>
      <c r="B9" s="42" t="s">
        <v>38</v>
      </c>
      <c r="C9" s="43">
        <v>43</v>
      </c>
      <c r="D9" s="44">
        <v>32</v>
      </c>
      <c r="E9" s="45">
        <f>SUM(C9:D9)</f>
        <v>75</v>
      </c>
      <c r="F9" s="44">
        <v>10</v>
      </c>
      <c r="G9" s="44">
        <v>15</v>
      </c>
      <c r="H9" s="45">
        <f>SUM(F9:G9)</f>
        <v>25</v>
      </c>
      <c r="I9" s="44">
        <v>2</v>
      </c>
      <c r="J9" s="44">
        <v>2</v>
      </c>
      <c r="K9" s="45">
        <f>SUM(I9:J9)</f>
        <v>4</v>
      </c>
      <c r="L9" s="44">
        <v>0</v>
      </c>
      <c r="M9" s="44">
        <v>1</v>
      </c>
      <c r="N9" s="45">
        <f aca="true" t="shared" si="0" ref="N9:N20">SUM(L9:M9)</f>
        <v>1</v>
      </c>
      <c r="O9" s="44">
        <v>0</v>
      </c>
      <c r="P9" s="44">
        <v>1</v>
      </c>
      <c r="Q9" s="45">
        <f aca="true" t="shared" si="1" ref="Q9:Q20">SUM(O9:P9)</f>
        <v>1</v>
      </c>
      <c r="R9" s="44">
        <v>0</v>
      </c>
      <c r="S9" s="44">
        <v>0</v>
      </c>
      <c r="T9" s="45">
        <f aca="true" t="shared" si="2" ref="T9:T20">SUM(R9:S9)</f>
        <v>0</v>
      </c>
      <c r="U9" s="43">
        <v>0</v>
      </c>
      <c r="V9" s="44">
        <v>0</v>
      </c>
      <c r="W9" s="45">
        <f aca="true" t="shared" si="3" ref="W9:W20">SUM(U9:V9)</f>
        <v>0</v>
      </c>
      <c r="X9" s="44">
        <v>0</v>
      </c>
      <c r="Y9" s="44">
        <v>0</v>
      </c>
      <c r="Z9" s="45">
        <f aca="true" t="shared" si="4" ref="Z9:Z20">SUM(X9:Y9)</f>
        <v>0</v>
      </c>
      <c r="AA9" s="44">
        <v>0</v>
      </c>
      <c r="AB9" s="44">
        <v>0</v>
      </c>
      <c r="AC9" s="45">
        <f aca="true" t="shared" si="5" ref="AC9:AC20">SUM(AA9:AB9)</f>
        <v>0</v>
      </c>
      <c r="AD9" s="44">
        <v>0</v>
      </c>
      <c r="AE9" s="44">
        <v>0</v>
      </c>
      <c r="AF9" s="45">
        <f aca="true" t="shared" si="6" ref="AF9:AF20">SUM(AD9:AE9)</f>
        <v>0</v>
      </c>
      <c r="AG9" s="44">
        <v>1</v>
      </c>
      <c r="AH9" s="44">
        <v>0</v>
      </c>
      <c r="AI9" s="45">
        <f aca="true" t="shared" si="7" ref="AI9:AI20">SUM(AG9:AH9)</f>
        <v>1</v>
      </c>
      <c r="AJ9" s="44">
        <v>0</v>
      </c>
      <c r="AK9" s="44">
        <v>0</v>
      </c>
      <c r="AL9" s="45">
        <f>SUM(AJ9:AK9)</f>
        <v>0</v>
      </c>
      <c r="AM9" s="44">
        <v>2</v>
      </c>
      <c r="AN9" s="44">
        <v>2</v>
      </c>
      <c r="AO9" s="45">
        <f aca="true" t="shared" si="8" ref="AO9:AO20">SUM(AM9:AN9)</f>
        <v>4</v>
      </c>
      <c r="AP9" s="44">
        <v>0</v>
      </c>
      <c r="AQ9" s="44">
        <v>0</v>
      </c>
      <c r="AR9" s="45">
        <f aca="true" t="shared" si="9" ref="AR9:AR20">SUM(AP9:AQ9)</f>
        <v>0</v>
      </c>
      <c r="AS9" s="44">
        <v>0</v>
      </c>
      <c r="AT9" s="44">
        <v>0</v>
      </c>
      <c r="AU9" s="45">
        <f aca="true" t="shared" si="10" ref="AU9:AU20">SUM(AS9:AT9)</f>
        <v>0</v>
      </c>
      <c r="AV9" s="44">
        <v>0</v>
      </c>
      <c r="AW9" s="44">
        <v>0</v>
      </c>
      <c r="AX9" s="45">
        <f>SUM(AV9:AW9)</f>
        <v>0</v>
      </c>
      <c r="AY9" s="46">
        <f>C9+F9+I9+L9+O9+R9+U9+X9+AA9+AD9+AG9+AJ9+AM9+AP9+AS9+AV9</f>
        <v>58</v>
      </c>
      <c r="AZ9" s="47">
        <f>D9+G9+J9+M9+P9+S9+V9+Y9+AB9+AE9+AH9+AK9+AN9+AQ9+AT9+AW9</f>
        <v>53</v>
      </c>
      <c r="BA9" s="47">
        <f>SUM(AY9:AZ9)</f>
        <v>111</v>
      </c>
      <c r="BB9" s="48">
        <f>BA9</f>
        <v>111</v>
      </c>
    </row>
    <row r="10" spans="1:54" ht="33" customHeight="1">
      <c r="A10" s="49" t="s">
        <v>39</v>
      </c>
      <c r="B10" s="50" t="s">
        <v>40</v>
      </c>
      <c r="C10" s="51">
        <v>8</v>
      </c>
      <c r="D10" s="52">
        <v>16</v>
      </c>
      <c r="E10" s="53">
        <f>SUM(C10:D10)</f>
        <v>24</v>
      </c>
      <c r="F10" s="52">
        <v>5</v>
      </c>
      <c r="G10" s="52">
        <v>2</v>
      </c>
      <c r="H10" s="53">
        <f>SUM(F10:G10)</f>
        <v>7</v>
      </c>
      <c r="I10" s="52">
        <v>1</v>
      </c>
      <c r="J10" s="52">
        <v>0</v>
      </c>
      <c r="K10" s="53">
        <f>SUM(I10:J10)</f>
        <v>1</v>
      </c>
      <c r="L10" s="52">
        <v>0</v>
      </c>
      <c r="M10" s="52">
        <v>0</v>
      </c>
      <c r="N10" s="53">
        <f t="shared" si="0"/>
        <v>0</v>
      </c>
      <c r="O10" s="52">
        <v>0</v>
      </c>
      <c r="P10" s="52">
        <v>0</v>
      </c>
      <c r="Q10" s="53">
        <f t="shared" si="1"/>
        <v>0</v>
      </c>
      <c r="R10" s="52">
        <v>0</v>
      </c>
      <c r="S10" s="52">
        <v>0</v>
      </c>
      <c r="T10" s="53">
        <f t="shared" si="2"/>
        <v>0</v>
      </c>
      <c r="U10" s="51">
        <v>0</v>
      </c>
      <c r="V10" s="52">
        <v>0</v>
      </c>
      <c r="W10" s="53">
        <f t="shared" si="3"/>
        <v>0</v>
      </c>
      <c r="X10" s="52">
        <v>0</v>
      </c>
      <c r="Y10" s="52">
        <v>0</v>
      </c>
      <c r="Z10" s="53">
        <f t="shared" si="4"/>
        <v>0</v>
      </c>
      <c r="AA10" s="52">
        <v>0</v>
      </c>
      <c r="AB10" s="52">
        <v>0</v>
      </c>
      <c r="AC10" s="53">
        <f t="shared" si="5"/>
        <v>0</v>
      </c>
      <c r="AD10" s="52">
        <v>0</v>
      </c>
      <c r="AE10" s="52">
        <v>0</v>
      </c>
      <c r="AF10" s="53">
        <f t="shared" si="6"/>
        <v>0</v>
      </c>
      <c r="AG10" s="52">
        <v>0</v>
      </c>
      <c r="AH10" s="52">
        <v>0</v>
      </c>
      <c r="AI10" s="53">
        <f t="shared" si="7"/>
        <v>0</v>
      </c>
      <c r="AJ10" s="52">
        <v>0</v>
      </c>
      <c r="AK10" s="52">
        <v>0</v>
      </c>
      <c r="AL10" s="53">
        <f>SUM(AJ10:AK10)</f>
        <v>0</v>
      </c>
      <c r="AM10" s="52">
        <v>0</v>
      </c>
      <c r="AN10" s="52">
        <v>1</v>
      </c>
      <c r="AO10" s="53">
        <f t="shared" si="8"/>
        <v>1</v>
      </c>
      <c r="AP10" s="52">
        <v>0</v>
      </c>
      <c r="AQ10" s="52">
        <v>0</v>
      </c>
      <c r="AR10" s="53">
        <f t="shared" si="9"/>
        <v>0</v>
      </c>
      <c r="AS10" s="52">
        <v>1</v>
      </c>
      <c r="AT10" s="52">
        <v>0</v>
      </c>
      <c r="AU10" s="53">
        <f t="shared" si="10"/>
        <v>1</v>
      </c>
      <c r="AV10" s="52">
        <v>0</v>
      </c>
      <c r="AW10" s="52">
        <v>0</v>
      </c>
      <c r="AX10" s="53">
        <f>SUM(AV10:AW10)</f>
        <v>0</v>
      </c>
      <c r="AY10" s="54">
        <f aca="true" t="shared" si="11" ref="AY10:AZ21">C10+F10+I10+L10+O10+R10+U10+X10+AA10+AD10+AG10+AJ10+AM10+AP10+AS10+AV10</f>
        <v>15</v>
      </c>
      <c r="AZ10" s="55">
        <f t="shared" si="11"/>
        <v>19</v>
      </c>
      <c r="BA10" s="55">
        <f aca="true" t="shared" si="12" ref="BA10:BA21">SUM(AY10:AZ10)</f>
        <v>34</v>
      </c>
      <c r="BB10" s="56">
        <f>SUM(BA10:BA12)</f>
        <v>117</v>
      </c>
    </row>
    <row r="11" spans="1:54" ht="33" customHeight="1">
      <c r="A11" s="49"/>
      <c r="B11" s="50" t="s">
        <v>41</v>
      </c>
      <c r="C11" s="51">
        <v>11</v>
      </c>
      <c r="D11" s="52">
        <v>19</v>
      </c>
      <c r="E11" s="53">
        <f aca="true" t="shared" si="13" ref="E11:E20">SUM(C11:D11)</f>
        <v>30</v>
      </c>
      <c r="F11" s="52">
        <v>4</v>
      </c>
      <c r="G11" s="52">
        <v>6</v>
      </c>
      <c r="H11" s="53">
        <f aca="true" t="shared" si="14" ref="H11:H20">SUM(F11:G11)</f>
        <v>10</v>
      </c>
      <c r="I11" s="52">
        <v>3</v>
      </c>
      <c r="J11" s="52">
        <v>0</v>
      </c>
      <c r="K11" s="53">
        <f aca="true" t="shared" si="15" ref="K11:K20">SUM(I11:J11)</f>
        <v>3</v>
      </c>
      <c r="L11" s="52">
        <v>1</v>
      </c>
      <c r="M11" s="52">
        <v>0</v>
      </c>
      <c r="N11" s="53">
        <f t="shared" si="0"/>
        <v>1</v>
      </c>
      <c r="O11" s="52">
        <v>0</v>
      </c>
      <c r="P11" s="52">
        <v>2</v>
      </c>
      <c r="Q11" s="53">
        <f t="shared" si="1"/>
        <v>2</v>
      </c>
      <c r="R11" s="52">
        <v>0</v>
      </c>
      <c r="S11" s="52">
        <v>0</v>
      </c>
      <c r="T11" s="53">
        <f t="shared" si="2"/>
        <v>0</v>
      </c>
      <c r="U11" s="51">
        <v>0</v>
      </c>
      <c r="V11" s="52">
        <v>0</v>
      </c>
      <c r="W11" s="53">
        <f t="shared" si="3"/>
        <v>0</v>
      </c>
      <c r="X11" s="52">
        <v>1</v>
      </c>
      <c r="Y11" s="52">
        <v>0</v>
      </c>
      <c r="Z11" s="53">
        <f t="shared" si="4"/>
        <v>1</v>
      </c>
      <c r="AA11" s="52">
        <v>0</v>
      </c>
      <c r="AB11" s="52">
        <v>1</v>
      </c>
      <c r="AC11" s="53">
        <f t="shared" si="5"/>
        <v>1</v>
      </c>
      <c r="AD11" s="52">
        <v>0</v>
      </c>
      <c r="AE11" s="52">
        <v>0</v>
      </c>
      <c r="AF11" s="53">
        <f t="shared" si="6"/>
        <v>0</v>
      </c>
      <c r="AG11" s="52">
        <v>0</v>
      </c>
      <c r="AH11" s="52">
        <v>1</v>
      </c>
      <c r="AI11" s="53">
        <f t="shared" si="7"/>
        <v>1</v>
      </c>
      <c r="AJ11" s="52">
        <v>0</v>
      </c>
      <c r="AK11" s="52">
        <v>0</v>
      </c>
      <c r="AL11" s="53">
        <f aca="true" t="shared" si="16" ref="AL11:AL20">SUM(AJ11:AK11)</f>
        <v>0</v>
      </c>
      <c r="AM11" s="52">
        <v>3</v>
      </c>
      <c r="AN11" s="52">
        <v>0</v>
      </c>
      <c r="AO11" s="53">
        <f t="shared" si="8"/>
        <v>3</v>
      </c>
      <c r="AP11" s="52">
        <v>0</v>
      </c>
      <c r="AQ11" s="52">
        <v>0</v>
      </c>
      <c r="AR11" s="53">
        <f t="shared" si="9"/>
        <v>0</v>
      </c>
      <c r="AS11" s="52">
        <v>1</v>
      </c>
      <c r="AT11" s="52">
        <v>2</v>
      </c>
      <c r="AU11" s="53">
        <f t="shared" si="10"/>
        <v>3</v>
      </c>
      <c r="AV11" s="52">
        <v>0</v>
      </c>
      <c r="AW11" s="52">
        <v>0</v>
      </c>
      <c r="AX11" s="53">
        <f aca="true" t="shared" si="17" ref="AX11:AX20">SUM(AV11:AW11)</f>
        <v>0</v>
      </c>
      <c r="AY11" s="54">
        <f t="shared" si="11"/>
        <v>24</v>
      </c>
      <c r="AZ11" s="55">
        <f t="shared" si="11"/>
        <v>31</v>
      </c>
      <c r="BA11" s="55">
        <f t="shared" si="12"/>
        <v>55</v>
      </c>
      <c r="BB11" s="56"/>
    </row>
    <row r="12" spans="1:54" ht="33" customHeight="1">
      <c r="A12" s="49"/>
      <c r="B12" s="50" t="s">
        <v>42</v>
      </c>
      <c r="C12" s="51">
        <v>7</v>
      </c>
      <c r="D12" s="52">
        <v>12</v>
      </c>
      <c r="E12" s="53">
        <f t="shared" si="13"/>
        <v>19</v>
      </c>
      <c r="F12" s="52">
        <v>3</v>
      </c>
      <c r="G12" s="52">
        <v>3</v>
      </c>
      <c r="H12" s="53">
        <f t="shared" si="14"/>
        <v>6</v>
      </c>
      <c r="I12" s="52">
        <v>0</v>
      </c>
      <c r="J12" s="52">
        <v>2</v>
      </c>
      <c r="K12" s="53">
        <f t="shared" si="15"/>
        <v>2</v>
      </c>
      <c r="L12" s="52">
        <v>0</v>
      </c>
      <c r="M12" s="52">
        <v>0</v>
      </c>
      <c r="N12" s="53">
        <f t="shared" si="0"/>
        <v>0</v>
      </c>
      <c r="O12" s="52">
        <v>0</v>
      </c>
      <c r="P12" s="52">
        <v>0</v>
      </c>
      <c r="Q12" s="53">
        <f t="shared" si="1"/>
        <v>0</v>
      </c>
      <c r="R12" s="52">
        <v>0</v>
      </c>
      <c r="S12" s="52">
        <v>0</v>
      </c>
      <c r="T12" s="53">
        <f t="shared" si="2"/>
        <v>0</v>
      </c>
      <c r="U12" s="51">
        <v>0</v>
      </c>
      <c r="V12" s="52">
        <v>0</v>
      </c>
      <c r="W12" s="53">
        <f t="shared" si="3"/>
        <v>0</v>
      </c>
      <c r="X12" s="52">
        <v>0</v>
      </c>
      <c r="Y12" s="52">
        <v>0</v>
      </c>
      <c r="Z12" s="53">
        <f t="shared" si="4"/>
        <v>0</v>
      </c>
      <c r="AA12" s="52">
        <v>0</v>
      </c>
      <c r="AB12" s="52">
        <v>0</v>
      </c>
      <c r="AC12" s="53">
        <f t="shared" si="5"/>
        <v>0</v>
      </c>
      <c r="AD12" s="52">
        <v>0</v>
      </c>
      <c r="AE12" s="52">
        <v>0</v>
      </c>
      <c r="AF12" s="53">
        <f t="shared" si="6"/>
        <v>0</v>
      </c>
      <c r="AG12" s="52">
        <v>0</v>
      </c>
      <c r="AH12" s="52">
        <v>0</v>
      </c>
      <c r="AI12" s="53">
        <f t="shared" si="7"/>
        <v>0</v>
      </c>
      <c r="AJ12" s="52">
        <v>0</v>
      </c>
      <c r="AK12" s="52">
        <v>0</v>
      </c>
      <c r="AL12" s="53">
        <f t="shared" si="16"/>
        <v>0</v>
      </c>
      <c r="AM12" s="52">
        <v>0</v>
      </c>
      <c r="AN12" s="52">
        <v>1</v>
      </c>
      <c r="AO12" s="53">
        <f t="shared" si="8"/>
        <v>1</v>
      </c>
      <c r="AP12" s="52">
        <v>0</v>
      </c>
      <c r="AQ12" s="52">
        <v>0</v>
      </c>
      <c r="AR12" s="53">
        <f t="shared" si="9"/>
        <v>0</v>
      </c>
      <c r="AS12" s="52">
        <v>0</v>
      </c>
      <c r="AT12" s="52">
        <v>0</v>
      </c>
      <c r="AU12" s="53">
        <f t="shared" si="10"/>
        <v>0</v>
      </c>
      <c r="AV12" s="52">
        <v>0</v>
      </c>
      <c r="AW12" s="52">
        <v>0</v>
      </c>
      <c r="AX12" s="53">
        <f t="shared" si="17"/>
        <v>0</v>
      </c>
      <c r="AY12" s="54">
        <f t="shared" si="11"/>
        <v>10</v>
      </c>
      <c r="AZ12" s="55">
        <f t="shared" si="11"/>
        <v>18</v>
      </c>
      <c r="BA12" s="55">
        <f t="shared" si="12"/>
        <v>28</v>
      </c>
      <c r="BB12" s="56"/>
    </row>
    <row r="13" spans="1:54" ht="33" customHeight="1">
      <c r="A13" s="57" t="s">
        <v>43</v>
      </c>
      <c r="B13" s="50" t="s">
        <v>44</v>
      </c>
      <c r="C13" s="51">
        <v>15</v>
      </c>
      <c r="D13" s="52">
        <v>8</v>
      </c>
      <c r="E13" s="53">
        <f t="shared" si="13"/>
        <v>23</v>
      </c>
      <c r="F13" s="52">
        <v>6</v>
      </c>
      <c r="G13" s="52">
        <v>1</v>
      </c>
      <c r="H13" s="53">
        <f t="shared" si="14"/>
        <v>7</v>
      </c>
      <c r="I13" s="52">
        <v>2</v>
      </c>
      <c r="J13" s="52">
        <v>0</v>
      </c>
      <c r="K13" s="53">
        <f t="shared" si="15"/>
        <v>2</v>
      </c>
      <c r="L13" s="52">
        <v>0</v>
      </c>
      <c r="M13" s="52">
        <v>0</v>
      </c>
      <c r="N13" s="53">
        <f t="shared" si="0"/>
        <v>0</v>
      </c>
      <c r="O13" s="52">
        <v>0</v>
      </c>
      <c r="P13" s="52">
        <v>0</v>
      </c>
      <c r="Q13" s="53">
        <f t="shared" si="1"/>
        <v>0</v>
      </c>
      <c r="R13" s="52">
        <v>0</v>
      </c>
      <c r="S13" s="52">
        <v>0</v>
      </c>
      <c r="T13" s="53">
        <f t="shared" si="2"/>
        <v>0</v>
      </c>
      <c r="U13" s="51">
        <v>0</v>
      </c>
      <c r="V13" s="52">
        <v>0</v>
      </c>
      <c r="W13" s="53">
        <f t="shared" si="3"/>
        <v>0</v>
      </c>
      <c r="X13" s="52">
        <v>0</v>
      </c>
      <c r="Y13" s="52">
        <v>0</v>
      </c>
      <c r="Z13" s="53">
        <f t="shared" si="4"/>
        <v>0</v>
      </c>
      <c r="AA13" s="52">
        <v>0</v>
      </c>
      <c r="AB13" s="52">
        <v>0</v>
      </c>
      <c r="AC13" s="53">
        <f t="shared" si="5"/>
        <v>0</v>
      </c>
      <c r="AD13" s="52">
        <v>0</v>
      </c>
      <c r="AE13" s="52">
        <v>0</v>
      </c>
      <c r="AF13" s="53">
        <f t="shared" si="6"/>
        <v>0</v>
      </c>
      <c r="AG13" s="52">
        <v>0</v>
      </c>
      <c r="AH13" s="52">
        <v>0</v>
      </c>
      <c r="AI13" s="53">
        <f t="shared" si="7"/>
        <v>0</v>
      </c>
      <c r="AJ13" s="52">
        <v>0</v>
      </c>
      <c r="AK13" s="52">
        <v>0</v>
      </c>
      <c r="AL13" s="53">
        <f t="shared" si="16"/>
        <v>0</v>
      </c>
      <c r="AM13" s="52">
        <v>0</v>
      </c>
      <c r="AN13" s="52">
        <v>0</v>
      </c>
      <c r="AO13" s="53">
        <f t="shared" si="8"/>
        <v>0</v>
      </c>
      <c r="AP13" s="52">
        <v>0</v>
      </c>
      <c r="AQ13" s="52">
        <v>0</v>
      </c>
      <c r="AR13" s="53">
        <f t="shared" si="9"/>
        <v>0</v>
      </c>
      <c r="AS13" s="52">
        <v>0</v>
      </c>
      <c r="AT13" s="52">
        <v>0</v>
      </c>
      <c r="AU13" s="53">
        <f t="shared" si="10"/>
        <v>0</v>
      </c>
      <c r="AV13" s="52">
        <v>0</v>
      </c>
      <c r="AW13" s="52">
        <v>0</v>
      </c>
      <c r="AX13" s="53">
        <f t="shared" si="17"/>
        <v>0</v>
      </c>
      <c r="AY13" s="54">
        <f t="shared" si="11"/>
        <v>23</v>
      </c>
      <c r="AZ13" s="55">
        <f t="shared" si="11"/>
        <v>9</v>
      </c>
      <c r="BA13" s="55">
        <f t="shared" si="12"/>
        <v>32</v>
      </c>
      <c r="BB13" s="58">
        <f>BA13</f>
        <v>32</v>
      </c>
    </row>
    <row r="14" spans="1:54" ht="33" customHeight="1">
      <c r="A14" s="49" t="s">
        <v>45</v>
      </c>
      <c r="B14" s="50" t="s">
        <v>46</v>
      </c>
      <c r="C14" s="51">
        <v>10</v>
      </c>
      <c r="D14" s="52">
        <v>14</v>
      </c>
      <c r="E14" s="53">
        <f t="shared" si="13"/>
        <v>24</v>
      </c>
      <c r="F14" s="52">
        <v>3</v>
      </c>
      <c r="G14" s="52">
        <v>4</v>
      </c>
      <c r="H14" s="53">
        <f t="shared" si="14"/>
        <v>7</v>
      </c>
      <c r="I14" s="52">
        <v>2</v>
      </c>
      <c r="J14" s="52">
        <v>0</v>
      </c>
      <c r="K14" s="53">
        <f t="shared" si="15"/>
        <v>2</v>
      </c>
      <c r="L14" s="52">
        <v>1</v>
      </c>
      <c r="M14" s="52">
        <v>0</v>
      </c>
      <c r="N14" s="53">
        <f t="shared" si="0"/>
        <v>1</v>
      </c>
      <c r="O14" s="52">
        <v>0</v>
      </c>
      <c r="P14" s="52">
        <v>1</v>
      </c>
      <c r="Q14" s="53">
        <f t="shared" si="1"/>
        <v>1</v>
      </c>
      <c r="R14" s="52">
        <v>0</v>
      </c>
      <c r="S14" s="52">
        <v>0</v>
      </c>
      <c r="T14" s="53">
        <f t="shared" si="2"/>
        <v>0</v>
      </c>
      <c r="U14" s="51">
        <v>0</v>
      </c>
      <c r="V14" s="52">
        <v>0</v>
      </c>
      <c r="W14" s="53">
        <f t="shared" si="3"/>
        <v>0</v>
      </c>
      <c r="X14" s="52">
        <v>0</v>
      </c>
      <c r="Y14" s="52">
        <v>0</v>
      </c>
      <c r="Z14" s="53">
        <f t="shared" si="4"/>
        <v>0</v>
      </c>
      <c r="AA14" s="52">
        <v>0</v>
      </c>
      <c r="AB14" s="52">
        <v>0</v>
      </c>
      <c r="AC14" s="53">
        <f t="shared" si="5"/>
        <v>0</v>
      </c>
      <c r="AD14" s="52">
        <v>0</v>
      </c>
      <c r="AE14" s="52">
        <v>0</v>
      </c>
      <c r="AF14" s="53">
        <f t="shared" si="6"/>
        <v>0</v>
      </c>
      <c r="AG14" s="52">
        <v>0</v>
      </c>
      <c r="AH14" s="52">
        <v>0</v>
      </c>
      <c r="AI14" s="53">
        <f t="shared" si="7"/>
        <v>0</v>
      </c>
      <c r="AJ14" s="52">
        <v>0</v>
      </c>
      <c r="AK14" s="52">
        <v>0</v>
      </c>
      <c r="AL14" s="53">
        <f t="shared" si="16"/>
        <v>0</v>
      </c>
      <c r="AM14" s="52">
        <v>0</v>
      </c>
      <c r="AN14" s="52">
        <v>1</v>
      </c>
      <c r="AO14" s="53">
        <f t="shared" si="8"/>
        <v>1</v>
      </c>
      <c r="AP14" s="52">
        <v>0</v>
      </c>
      <c r="AQ14" s="52">
        <v>1</v>
      </c>
      <c r="AR14" s="53">
        <f t="shared" si="9"/>
        <v>1</v>
      </c>
      <c r="AS14" s="52">
        <v>2</v>
      </c>
      <c r="AT14" s="52">
        <v>1</v>
      </c>
      <c r="AU14" s="53">
        <f t="shared" si="10"/>
        <v>3</v>
      </c>
      <c r="AV14" s="52">
        <v>0</v>
      </c>
      <c r="AW14" s="52">
        <v>0</v>
      </c>
      <c r="AX14" s="53">
        <f t="shared" si="17"/>
        <v>0</v>
      </c>
      <c r="AY14" s="54">
        <f t="shared" si="11"/>
        <v>18</v>
      </c>
      <c r="AZ14" s="55">
        <f t="shared" si="11"/>
        <v>22</v>
      </c>
      <c r="BA14" s="55">
        <f t="shared" si="12"/>
        <v>40</v>
      </c>
      <c r="BB14" s="56">
        <f>SUM(BA14:BA16)</f>
        <v>100</v>
      </c>
    </row>
    <row r="15" spans="1:54" ht="33" customHeight="1">
      <c r="A15" s="49"/>
      <c r="B15" s="50" t="s">
        <v>47</v>
      </c>
      <c r="C15" s="51">
        <v>9</v>
      </c>
      <c r="D15" s="52">
        <v>10</v>
      </c>
      <c r="E15" s="53">
        <f t="shared" si="13"/>
        <v>19</v>
      </c>
      <c r="F15" s="52">
        <v>1</v>
      </c>
      <c r="G15" s="52">
        <v>5</v>
      </c>
      <c r="H15" s="53">
        <f t="shared" si="14"/>
        <v>6</v>
      </c>
      <c r="I15" s="52">
        <v>0</v>
      </c>
      <c r="J15" s="52">
        <v>0</v>
      </c>
      <c r="K15" s="53">
        <f t="shared" si="15"/>
        <v>0</v>
      </c>
      <c r="L15" s="52">
        <v>0</v>
      </c>
      <c r="M15" s="52">
        <v>0</v>
      </c>
      <c r="N15" s="53">
        <f t="shared" si="0"/>
        <v>0</v>
      </c>
      <c r="O15" s="52">
        <v>0</v>
      </c>
      <c r="P15" s="52">
        <v>1</v>
      </c>
      <c r="Q15" s="53">
        <f t="shared" si="1"/>
        <v>1</v>
      </c>
      <c r="R15" s="52">
        <v>0</v>
      </c>
      <c r="S15" s="52">
        <v>0</v>
      </c>
      <c r="T15" s="53">
        <f t="shared" si="2"/>
        <v>0</v>
      </c>
      <c r="U15" s="51">
        <v>0</v>
      </c>
      <c r="V15" s="52">
        <v>0</v>
      </c>
      <c r="W15" s="53">
        <f t="shared" si="3"/>
        <v>0</v>
      </c>
      <c r="X15" s="52">
        <v>0</v>
      </c>
      <c r="Y15" s="52">
        <v>0</v>
      </c>
      <c r="Z15" s="53">
        <f t="shared" si="4"/>
        <v>0</v>
      </c>
      <c r="AA15" s="52">
        <v>1</v>
      </c>
      <c r="AB15" s="52">
        <v>0</v>
      </c>
      <c r="AC15" s="53">
        <f t="shared" si="5"/>
        <v>1</v>
      </c>
      <c r="AD15" s="52">
        <v>0</v>
      </c>
      <c r="AE15" s="52">
        <v>0</v>
      </c>
      <c r="AF15" s="53">
        <f t="shared" si="6"/>
        <v>0</v>
      </c>
      <c r="AG15" s="52">
        <v>0</v>
      </c>
      <c r="AH15" s="52">
        <v>0</v>
      </c>
      <c r="AI15" s="53">
        <f t="shared" si="7"/>
        <v>0</v>
      </c>
      <c r="AJ15" s="52">
        <v>0</v>
      </c>
      <c r="AK15" s="52">
        <v>0</v>
      </c>
      <c r="AL15" s="53">
        <f t="shared" si="16"/>
        <v>0</v>
      </c>
      <c r="AM15" s="52">
        <v>0</v>
      </c>
      <c r="AN15" s="52">
        <v>0</v>
      </c>
      <c r="AO15" s="53">
        <f t="shared" si="8"/>
        <v>0</v>
      </c>
      <c r="AP15" s="52">
        <v>1</v>
      </c>
      <c r="AQ15" s="52">
        <v>0</v>
      </c>
      <c r="AR15" s="53">
        <f t="shared" si="9"/>
        <v>1</v>
      </c>
      <c r="AS15" s="52">
        <v>0</v>
      </c>
      <c r="AT15" s="52">
        <v>1</v>
      </c>
      <c r="AU15" s="53">
        <f t="shared" si="10"/>
        <v>1</v>
      </c>
      <c r="AV15" s="52">
        <v>0</v>
      </c>
      <c r="AW15" s="52">
        <v>0</v>
      </c>
      <c r="AX15" s="53">
        <f t="shared" si="17"/>
        <v>0</v>
      </c>
      <c r="AY15" s="54">
        <f t="shared" si="11"/>
        <v>12</v>
      </c>
      <c r="AZ15" s="55">
        <f t="shared" si="11"/>
        <v>17</v>
      </c>
      <c r="BA15" s="55">
        <f t="shared" si="12"/>
        <v>29</v>
      </c>
      <c r="BB15" s="56"/>
    </row>
    <row r="16" spans="1:54" ht="33" customHeight="1">
      <c r="A16" s="49"/>
      <c r="B16" s="50" t="s">
        <v>48</v>
      </c>
      <c r="C16" s="51">
        <v>10</v>
      </c>
      <c r="D16" s="52">
        <v>9</v>
      </c>
      <c r="E16" s="53">
        <f t="shared" si="13"/>
        <v>19</v>
      </c>
      <c r="F16" s="52">
        <v>3</v>
      </c>
      <c r="G16" s="52">
        <v>3</v>
      </c>
      <c r="H16" s="53">
        <f t="shared" si="14"/>
        <v>6</v>
      </c>
      <c r="I16" s="52">
        <v>2</v>
      </c>
      <c r="J16" s="52">
        <v>0</v>
      </c>
      <c r="K16" s="53">
        <f t="shared" si="15"/>
        <v>2</v>
      </c>
      <c r="L16" s="52">
        <v>0</v>
      </c>
      <c r="M16" s="52">
        <v>1</v>
      </c>
      <c r="N16" s="53">
        <f t="shared" si="0"/>
        <v>1</v>
      </c>
      <c r="O16" s="52">
        <v>0</v>
      </c>
      <c r="P16" s="52">
        <v>0</v>
      </c>
      <c r="Q16" s="53">
        <f t="shared" si="1"/>
        <v>0</v>
      </c>
      <c r="R16" s="52">
        <v>0</v>
      </c>
      <c r="S16" s="52">
        <v>0</v>
      </c>
      <c r="T16" s="53">
        <f t="shared" si="2"/>
        <v>0</v>
      </c>
      <c r="U16" s="51">
        <v>0</v>
      </c>
      <c r="V16" s="52">
        <v>0</v>
      </c>
      <c r="W16" s="53">
        <f t="shared" si="3"/>
        <v>0</v>
      </c>
      <c r="X16" s="52">
        <v>0</v>
      </c>
      <c r="Y16" s="52">
        <v>0</v>
      </c>
      <c r="Z16" s="53">
        <f t="shared" si="4"/>
        <v>0</v>
      </c>
      <c r="AA16" s="52">
        <v>0</v>
      </c>
      <c r="AB16" s="52">
        <v>0</v>
      </c>
      <c r="AC16" s="53">
        <f t="shared" si="5"/>
        <v>0</v>
      </c>
      <c r="AD16" s="52">
        <v>0</v>
      </c>
      <c r="AE16" s="52">
        <v>0</v>
      </c>
      <c r="AF16" s="53">
        <f t="shared" si="6"/>
        <v>0</v>
      </c>
      <c r="AG16" s="52">
        <v>1</v>
      </c>
      <c r="AH16" s="52">
        <v>0</v>
      </c>
      <c r="AI16" s="53">
        <f t="shared" si="7"/>
        <v>1</v>
      </c>
      <c r="AJ16" s="52">
        <v>0</v>
      </c>
      <c r="AK16" s="52">
        <v>0</v>
      </c>
      <c r="AL16" s="53">
        <f t="shared" si="16"/>
        <v>0</v>
      </c>
      <c r="AM16" s="52">
        <v>0</v>
      </c>
      <c r="AN16" s="52">
        <v>1</v>
      </c>
      <c r="AO16" s="53">
        <f t="shared" si="8"/>
        <v>1</v>
      </c>
      <c r="AP16" s="52">
        <v>0</v>
      </c>
      <c r="AQ16" s="52">
        <v>1</v>
      </c>
      <c r="AR16" s="53">
        <f t="shared" si="9"/>
        <v>1</v>
      </c>
      <c r="AS16" s="52">
        <v>0</v>
      </c>
      <c r="AT16" s="52">
        <v>0</v>
      </c>
      <c r="AU16" s="53">
        <f t="shared" si="10"/>
        <v>0</v>
      </c>
      <c r="AV16" s="52">
        <v>0</v>
      </c>
      <c r="AW16" s="52">
        <v>0</v>
      </c>
      <c r="AX16" s="53">
        <f t="shared" si="17"/>
        <v>0</v>
      </c>
      <c r="AY16" s="54">
        <f t="shared" si="11"/>
        <v>16</v>
      </c>
      <c r="AZ16" s="55">
        <f t="shared" si="11"/>
        <v>15</v>
      </c>
      <c r="BA16" s="55">
        <f t="shared" si="12"/>
        <v>31</v>
      </c>
      <c r="BB16" s="56"/>
    </row>
    <row r="17" spans="1:54" ht="33" customHeight="1">
      <c r="A17" s="57" t="s">
        <v>49</v>
      </c>
      <c r="B17" s="50" t="s">
        <v>50</v>
      </c>
      <c r="C17" s="51">
        <v>10</v>
      </c>
      <c r="D17" s="52">
        <v>20</v>
      </c>
      <c r="E17" s="53">
        <f t="shared" si="13"/>
        <v>30</v>
      </c>
      <c r="F17" s="52">
        <v>5</v>
      </c>
      <c r="G17" s="52">
        <v>5</v>
      </c>
      <c r="H17" s="53">
        <f t="shared" si="14"/>
        <v>10</v>
      </c>
      <c r="I17" s="52">
        <v>0</v>
      </c>
      <c r="J17" s="52">
        <v>0</v>
      </c>
      <c r="K17" s="53">
        <f t="shared" si="15"/>
        <v>0</v>
      </c>
      <c r="L17" s="52">
        <v>0</v>
      </c>
      <c r="M17" s="52">
        <v>1</v>
      </c>
      <c r="N17" s="53">
        <f t="shared" si="0"/>
        <v>1</v>
      </c>
      <c r="O17" s="52">
        <v>0</v>
      </c>
      <c r="P17" s="52">
        <v>0</v>
      </c>
      <c r="Q17" s="53">
        <f t="shared" si="1"/>
        <v>0</v>
      </c>
      <c r="R17" s="52">
        <v>0</v>
      </c>
      <c r="S17" s="52">
        <v>0</v>
      </c>
      <c r="T17" s="53">
        <f t="shared" si="2"/>
        <v>0</v>
      </c>
      <c r="U17" s="51">
        <v>0</v>
      </c>
      <c r="V17" s="52">
        <v>0</v>
      </c>
      <c r="W17" s="53">
        <f t="shared" si="3"/>
        <v>0</v>
      </c>
      <c r="X17" s="52">
        <v>0</v>
      </c>
      <c r="Y17" s="52">
        <v>0</v>
      </c>
      <c r="Z17" s="53">
        <f t="shared" si="4"/>
        <v>0</v>
      </c>
      <c r="AA17" s="52">
        <v>0</v>
      </c>
      <c r="AB17" s="52">
        <v>0</v>
      </c>
      <c r="AC17" s="53">
        <f t="shared" si="5"/>
        <v>0</v>
      </c>
      <c r="AD17" s="52">
        <v>0</v>
      </c>
      <c r="AE17" s="52">
        <v>0</v>
      </c>
      <c r="AF17" s="53">
        <f t="shared" si="6"/>
        <v>0</v>
      </c>
      <c r="AG17" s="52">
        <v>0</v>
      </c>
      <c r="AH17" s="52">
        <v>0</v>
      </c>
      <c r="AI17" s="53">
        <f t="shared" si="7"/>
        <v>0</v>
      </c>
      <c r="AJ17" s="52">
        <v>0</v>
      </c>
      <c r="AK17" s="52">
        <v>0</v>
      </c>
      <c r="AL17" s="53">
        <f t="shared" si="16"/>
        <v>0</v>
      </c>
      <c r="AM17" s="52">
        <v>1</v>
      </c>
      <c r="AN17" s="52">
        <v>0</v>
      </c>
      <c r="AO17" s="53">
        <f t="shared" si="8"/>
        <v>1</v>
      </c>
      <c r="AP17" s="52">
        <v>0</v>
      </c>
      <c r="AQ17" s="52">
        <v>1</v>
      </c>
      <c r="AR17" s="53">
        <f t="shared" si="9"/>
        <v>1</v>
      </c>
      <c r="AS17" s="52">
        <v>0</v>
      </c>
      <c r="AT17" s="52">
        <v>0</v>
      </c>
      <c r="AU17" s="53">
        <f t="shared" si="10"/>
        <v>0</v>
      </c>
      <c r="AV17" s="52">
        <v>0</v>
      </c>
      <c r="AW17" s="52">
        <v>0</v>
      </c>
      <c r="AX17" s="53">
        <f t="shared" si="17"/>
        <v>0</v>
      </c>
      <c r="AY17" s="54">
        <f t="shared" si="11"/>
        <v>16</v>
      </c>
      <c r="AZ17" s="55">
        <f t="shared" si="11"/>
        <v>27</v>
      </c>
      <c r="BA17" s="55">
        <f t="shared" si="12"/>
        <v>43</v>
      </c>
      <c r="BB17" s="58">
        <f>BA17</f>
        <v>43</v>
      </c>
    </row>
    <row r="18" spans="1:54" ht="33" customHeight="1">
      <c r="A18" s="57" t="s">
        <v>51</v>
      </c>
      <c r="B18" s="50" t="s">
        <v>51</v>
      </c>
      <c r="C18" s="51">
        <v>22</v>
      </c>
      <c r="D18" s="52">
        <v>20</v>
      </c>
      <c r="E18" s="53">
        <f t="shared" si="13"/>
        <v>42</v>
      </c>
      <c r="F18" s="52">
        <v>4</v>
      </c>
      <c r="G18" s="52">
        <v>7</v>
      </c>
      <c r="H18" s="53">
        <f t="shared" si="14"/>
        <v>11</v>
      </c>
      <c r="I18" s="52">
        <v>0</v>
      </c>
      <c r="J18" s="52">
        <v>1</v>
      </c>
      <c r="K18" s="53">
        <f t="shared" si="15"/>
        <v>1</v>
      </c>
      <c r="L18" s="52">
        <v>0</v>
      </c>
      <c r="M18" s="52">
        <v>0</v>
      </c>
      <c r="N18" s="53">
        <f t="shared" si="0"/>
        <v>0</v>
      </c>
      <c r="O18" s="52">
        <v>0</v>
      </c>
      <c r="P18" s="52">
        <v>0</v>
      </c>
      <c r="Q18" s="53">
        <f t="shared" si="1"/>
        <v>0</v>
      </c>
      <c r="R18" s="52">
        <v>0</v>
      </c>
      <c r="S18" s="52">
        <v>0</v>
      </c>
      <c r="T18" s="53">
        <f t="shared" si="2"/>
        <v>0</v>
      </c>
      <c r="U18" s="51">
        <v>0</v>
      </c>
      <c r="V18" s="52">
        <v>0</v>
      </c>
      <c r="W18" s="53">
        <f t="shared" si="3"/>
        <v>0</v>
      </c>
      <c r="X18" s="52">
        <v>0</v>
      </c>
      <c r="Y18" s="52">
        <v>0</v>
      </c>
      <c r="Z18" s="53">
        <f t="shared" si="4"/>
        <v>0</v>
      </c>
      <c r="AA18" s="52">
        <v>0</v>
      </c>
      <c r="AB18" s="52">
        <v>0</v>
      </c>
      <c r="AC18" s="53">
        <f t="shared" si="5"/>
        <v>0</v>
      </c>
      <c r="AD18" s="52">
        <v>0</v>
      </c>
      <c r="AE18" s="52">
        <v>0</v>
      </c>
      <c r="AF18" s="53">
        <f t="shared" si="6"/>
        <v>0</v>
      </c>
      <c r="AG18" s="52">
        <v>1</v>
      </c>
      <c r="AH18" s="52">
        <v>0</v>
      </c>
      <c r="AI18" s="53">
        <f t="shared" si="7"/>
        <v>1</v>
      </c>
      <c r="AJ18" s="52">
        <v>0</v>
      </c>
      <c r="AK18" s="52">
        <v>0</v>
      </c>
      <c r="AL18" s="53">
        <f t="shared" si="16"/>
        <v>0</v>
      </c>
      <c r="AM18" s="52">
        <v>0</v>
      </c>
      <c r="AN18" s="52">
        <v>0</v>
      </c>
      <c r="AO18" s="53">
        <f t="shared" si="8"/>
        <v>0</v>
      </c>
      <c r="AP18" s="52">
        <v>0</v>
      </c>
      <c r="AQ18" s="52">
        <v>0</v>
      </c>
      <c r="AR18" s="53">
        <f t="shared" si="9"/>
        <v>0</v>
      </c>
      <c r="AS18" s="52">
        <v>0</v>
      </c>
      <c r="AT18" s="52">
        <v>0</v>
      </c>
      <c r="AU18" s="53">
        <f t="shared" si="10"/>
        <v>0</v>
      </c>
      <c r="AV18" s="52">
        <v>0</v>
      </c>
      <c r="AW18" s="52">
        <v>0</v>
      </c>
      <c r="AX18" s="53">
        <f t="shared" si="17"/>
        <v>0</v>
      </c>
      <c r="AY18" s="54">
        <f t="shared" si="11"/>
        <v>27</v>
      </c>
      <c r="AZ18" s="55">
        <f t="shared" si="11"/>
        <v>28</v>
      </c>
      <c r="BA18" s="55">
        <f t="shared" si="12"/>
        <v>55</v>
      </c>
      <c r="BB18" s="58">
        <f>BA18</f>
        <v>55</v>
      </c>
    </row>
    <row r="19" spans="1:54" ht="33" customHeight="1">
      <c r="A19" s="57" t="s">
        <v>52</v>
      </c>
      <c r="B19" s="50" t="s">
        <v>52</v>
      </c>
      <c r="C19" s="51">
        <v>17</v>
      </c>
      <c r="D19" s="52">
        <v>13</v>
      </c>
      <c r="E19" s="53">
        <f t="shared" si="13"/>
        <v>30</v>
      </c>
      <c r="F19" s="52">
        <v>4</v>
      </c>
      <c r="G19" s="52">
        <v>6</v>
      </c>
      <c r="H19" s="53">
        <f t="shared" si="14"/>
        <v>10</v>
      </c>
      <c r="I19" s="52">
        <v>0</v>
      </c>
      <c r="J19" s="52">
        <v>0</v>
      </c>
      <c r="K19" s="53">
        <f t="shared" si="15"/>
        <v>0</v>
      </c>
      <c r="L19" s="52">
        <v>0</v>
      </c>
      <c r="M19" s="52">
        <v>0</v>
      </c>
      <c r="N19" s="53">
        <f t="shared" si="0"/>
        <v>0</v>
      </c>
      <c r="O19" s="52">
        <v>0</v>
      </c>
      <c r="P19" s="52">
        <v>0</v>
      </c>
      <c r="Q19" s="53">
        <f t="shared" si="1"/>
        <v>0</v>
      </c>
      <c r="R19" s="52">
        <v>0</v>
      </c>
      <c r="S19" s="52">
        <v>0</v>
      </c>
      <c r="T19" s="53">
        <f t="shared" si="2"/>
        <v>0</v>
      </c>
      <c r="U19" s="51">
        <v>0</v>
      </c>
      <c r="V19" s="52">
        <v>0</v>
      </c>
      <c r="W19" s="53">
        <f t="shared" si="3"/>
        <v>0</v>
      </c>
      <c r="X19" s="52">
        <v>0</v>
      </c>
      <c r="Y19" s="52">
        <v>0</v>
      </c>
      <c r="Z19" s="53">
        <f t="shared" si="4"/>
        <v>0</v>
      </c>
      <c r="AA19" s="52">
        <v>0</v>
      </c>
      <c r="AB19" s="52">
        <v>0</v>
      </c>
      <c r="AC19" s="53">
        <f t="shared" si="5"/>
        <v>0</v>
      </c>
      <c r="AD19" s="52">
        <v>0</v>
      </c>
      <c r="AE19" s="52">
        <v>0</v>
      </c>
      <c r="AF19" s="53">
        <f t="shared" si="6"/>
        <v>0</v>
      </c>
      <c r="AG19" s="52">
        <v>0</v>
      </c>
      <c r="AH19" s="52">
        <v>0</v>
      </c>
      <c r="AI19" s="53">
        <f t="shared" si="7"/>
        <v>0</v>
      </c>
      <c r="AJ19" s="52">
        <v>0</v>
      </c>
      <c r="AK19" s="52">
        <v>0</v>
      </c>
      <c r="AL19" s="53">
        <f t="shared" si="16"/>
        <v>0</v>
      </c>
      <c r="AM19" s="52">
        <v>0</v>
      </c>
      <c r="AN19" s="52">
        <v>0</v>
      </c>
      <c r="AO19" s="53">
        <f t="shared" si="8"/>
        <v>0</v>
      </c>
      <c r="AP19" s="52">
        <v>0</v>
      </c>
      <c r="AQ19" s="52">
        <v>0</v>
      </c>
      <c r="AR19" s="53">
        <f t="shared" si="9"/>
        <v>0</v>
      </c>
      <c r="AS19" s="52">
        <v>0</v>
      </c>
      <c r="AT19" s="52">
        <v>0</v>
      </c>
      <c r="AU19" s="53">
        <f t="shared" si="10"/>
        <v>0</v>
      </c>
      <c r="AV19" s="52">
        <v>0</v>
      </c>
      <c r="AW19" s="52">
        <v>0</v>
      </c>
      <c r="AX19" s="53">
        <f t="shared" si="17"/>
        <v>0</v>
      </c>
      <c r="AY19" s="54">
        <f t="shared" si="11"/>
        <v>21</v>
      </c>
      <c r="AZ19" s="55">
        <f t="shared" si="11"/>
        <v>19</v>
      </c>
      <c r="BA19" s="55">
        <f t="shared" si="12"/>
        <v>40</v>
      </c>
      <c r="BB19" s="58">
        <f>BA19</f>
        <v>40</v>
      </c>
    </row>
    <row r="20" spans="1:54" ht="33" customHeight="1" thickBot="1">
      <c r="A20" s="59" t="s">
        <v>53</v>
      </c>
      <c r="B20" s="60" t="s">
        <v>53</v>
      </c>
      <c r="C20" s="61">
        <v>13</v>
      </c>
      <c r="D20" s="62">
        <v>17</v>
      </c>
      <c r="E20" s="63">
        <f t="shared" si="13"/>
        <v>30</v>
      </c>
      <c r="F20" s="62">
        <v>8</v>
      </c>
      <c r="G20" s="62">
        <v>2</v>
      </c>
      <c r="H20" s="63">
        <f t="shared" si="14"/>
        <v>10</v>
      </c>
      <c r="I20" s="62">
        <v>2</v>
      </c>
      <c r="J20" s="62">
        <v>1</v>
      </c>
      <c r="K20" s="63">
        <f t="shared" si="15"/>
        <v>3</v>
      </c>
      <c r="L20" s="62">
        <v>1</v>
      </c>
      <c r="M20" s="62">
        <v>1</v>
      </c>
      <c r="N20" s="63">
        <f t="shared" si="0"/>
        <v>2</v>
      </c>
      <c r="O20" s="62">
        <v>1</v>
      </c>
      <c r="P20" s="62">
        <v>1</v>
      </c>
      <c r="Q20" s="63">
        <f t="shared" si="1"/>
        <v>2</v>
      </c>
      <c r="R20" s="62">
        <v>0</v>
      </c>
      <c r="S20" s="62">
        <v>0</v>
      </c>
      <c r="T20" s="63">
        <f t="shared" si="2"/>
        <v>0</v>
      </c>
      <c r="U20" s="61">
        <v>1</v>
      </c>
      <c r="V20" s="62">
        <v>0</v>
      </c>
      <c r="W20" s="63">
        <f t="shared" si="3"/>
        <v>1</v>
      </c>
      <c r="X20" s="62">
        <v>0</v>
      </c>
      <c r="Y20" s="62">
        <v>0</v>
      </c>
      <c r="Z20" s="63">
        <f t="shared" si="4"/>
        <v>0</v>
      </c>
      <c r="AA20" s="62">
        <v>0</v>
      </c>
      <c r="AB20" s="62">
        <v>0</v>
      </c>
      <c r="AC20" s="63">
        <f t="shared" si="5"/>
        <v>0</v>
      </c>
      <c r="AD20" s="62">
        <v>0</v>
      </c>
      <c r="AE20" s="62">
        <v>0</v>
      </c>
      <c r="AF20" s="63">
        <f t="shared" si="6"/>
        <v>0</v>
      </c>
      <c r="AG20" s="62">
        <v>0</v>
      </c>
      <c r="AH20" s="62">
        <v>0</v>
      </c>
      <c r="AI20" s="63">
        <f t="shared" si="7"/>
        <v>0</v>
      </c>
      <c r="AJ20" s="62">
        <v>0</v>
      </c>
      <c r="AK20" s="62">
        <v>0</v>
      </c>
      <c r="AL20" s="63">
        <f t="shared" si="16"/>
        <v>0</v>
      </c>
      <c r="AM20" s="62">
        <v>1</v>
      </c>
      <c r="AN20" s="62">
        <v>0</v>
      </c>
      <c r="AO20" s="63">
        <f t="shared" si="8"/>
        <v>1</v>
      </c>
      <c r="AP20" s="62">
        <v>0</v>
      </c>
      <c r="AQ20" s="62">
        <v>0</v>
      </c>
      <c r="AR20" s="63">
        <f t="shared" si="9"/>
        <v>0</v>
      </c>
      <c r="AS20" s="62">
        <v>0</v>
      </c>
      <c r="AT20" s="62">
        <v>0</v>
      </c>
      <c r="AU20" s="63">
        <f t="shared" si="10"/>
        <v>0</v>
      </c>
      <c r="AV20" s="62">
        <v>0</v>
      </c>
      <c r="AW20" s="62">
        <v>0</v>
      </c>
      <c r="AX20" s="63">
        <f t="shared" si="17"/>
        <v>0</v>
      </c>
      <c r="AY20" s="64">
        <f t="shared" si="11"/>
        <v>27</v>
      </c>
      <c r="AZ20" s="65">
        <f t="shared" si="11"/>
        <v>22</v>
      </c>
      <c r="BA20" s="65">
        <f t="shared" si="12"/>
        <v>49</v>
      </c>
      <c r="BB20" s="66">
        <f>BA20</f>
        <v>49</v>
      </c>
    </row>
    <row r="21" spans="1:54" ht="33" customHeight="1" thickBot="1">
      <c r="A21" s="67" t="s">
        <v>54</v>
      </c>
      <c r="B21" s="67"/>
      <c r="C21" s="68">
        <f aca="true" t="shared" si="18" ref="C21:AX21">SUM(C9:C20)</f>
        <v>175</v>
      </c>
      <c r="D21" s="69">
        <f t="shared" si="18"/>
        <v>190</v>
      </c>
      <c r="E21" s="70">
        <f t="shared" si="18"/>
        <v>365</v>
      </c>
      <c r="F21" s="68">
        <f t="shared" si="18"/>
        <v>56</v>
      </c>
      <c r="G21" s="69">
        <f t="shared" si="18"/>
        <v>59</v>
      </c>
      <c r="H21" s="70">
        <f t="shared" si="18"/>
        <v>115</v>
      </c>
      <c r="I21" s="68">
        <f t="shared" si="18"/>
        <v>14</v>
      </c>
      <c r="J21" s="69">
        <f t="shared" si="18"/>
        <v>6</v>
      </c>
      <c r="K21" s="70">
        <f t="shared" si="18"/>
        <v>20</v>
      </c>
      <c r="L21" s="68">
        <f t="shared" si="18"/>
        <v>3</v>
      </c>
      <c r="M21" s="69">
        <f t="shared" si="18"/>
        <v>4</v>
      </c>
      <c r="N21" s="70">
        <f t="shared" si="18"/>
        <v>7</v>
      </c>
      <c r="O21" s="68">
        <f t="shared" si="18"/>
        <v>1</v>
      </c>
      <c r="P21" s="69">
        <f t="shared" si="18"/>
        <v>6</v>
      </c>
      <c r="Q21" s="70">
        <f t="shared" si="18"/>
        <v>7</v>
      </c>
      <c r="R21" s="68">
        <f t="shared" si="18"/>
        <v>0</v>
      </c>
      <c r="S21" s="69">
        <f t="shared" si="18"/>
        <v>0</v>
      </c>
      <c r="T21" s="70">
        <f t="shared" si="18"/>
        <v>0</v>
      </c>
      <c r="U21" s="68">
        <f t="shared" si="18"/>
        <v>1</v>
      </c>
      <c r="V21" s="69">
        <f t="shared" si="18"/>
        <v>0</v>
      </c>
      <c r="W21" s="70">
        <f t="shared" si="18"/>
        <v>1</v>
      </c>
      <c r="X21" s="68">
        <f t="shared" si="18"/>
        <v>1</v>
      </c>
      <c r="Y21" s="69">
        <f t="shared" si="18"/>
        <v>0</v>
      </c>
      <c r="Z21" s="70">
        <f t="shared" si="18"/>
        <v>1</v>
      </c>
      <c r="AA21" s="68">
        <f t="shared" si="18"/>
        <v>1</v>
      </c>
      <c r="AB21" s="69">
        <f t="shared" si="18"/>
        <v>1</v>
      </c>
      <c r="AC21" s="70">
        <f t="shared" si="18"/>
        <v>2</v>
      </c>
      <c r="AD21" s="68">
        <f t="shared" si="18"/>
        <v>0</v>
      </c>
      <c r="AE21" s="69">
        <f t="shared" si="18"/>
        <v>0</v>
      </c>
      <c r="AF21" s="70">
        <f t="shared" si="18"/>
        <v>0</v>
      </c>
      <c r="AG21" s="68">
        <f t="shared" si="18"/>
        <v>3</v>
      </c>
      <c r="AH21" s="69">
        <f t="shared" si="18"/>
        <v>1</v>
      </c>
      <c r="AI21" s="70">
        <f t="shared" si="18"/>
        <v>4</v>
      </c>
      <c r="AJ21" s="68">
        <f t="shared" si="18"/>
        <v>0</v>
      </c>
      <c r="AK21" s="69">
        <f t="shared" si="18"/>
        <v>0</v>
      </c>
      <c r="AL21" s="70">
        <f t="shared" si="18"/>
        <v>0</v>
      </c>
      <c r="AM21" s="68">
        <f t="shared" si="18"/>
        <v>7</v>
      </c>
      <c r="AN21" s="69">
        <f t="shared" si="18"/>
        <v>6</v>
      </c>
      <c r="AO21" s="70">
        <f t="shared" si="18"/>
        <v>13</v>
      </c>
      <c r="AP21" s="68">
        <f t="shared" si="18"/>
        <v>1</v>
      </c>
      <c r="AQ21" s="69">
        <f t="shared" si="18"/>
        <v>3</v>
      </c>
      <c r="AR21" s="70">
        <f t="shared" si="18"/>
        <v>4</v>
      </c>
      <c r="AS21" s="68">
        <f t="shared" si="18"/>
        <v>4</v>
      </c>
      <c r="AT21" s="69">
        <f t="shared" si="18"/>
        <v>4</v>
      </c>
      <c r="AU21" s="70">
        <f t="shared" si="18"/>
        <v>8</v>
      </c>
      <c r="AV21" s="68">
        <f t="shared" si="18"/>
        <v>0</v>
      </c>
      <c r="AW21" s="69">
        <f t="shared" si="18"/>
        <v>0</v>
      </c>
      <c r="AX21" s="70">
        <f t="shared" si="18"/>
        <v>0</v>
      </c>
      <c r="AY21" s="68">
        <f t="shared" si="11"/>
        <v>267</v>
      </c>
      <c r="AZ21" s="69">
        <f t="shared" si="11"/>
        <v>280</v>
      </c>
      <c r="BA21" s="69">
        <f t="shared" si="12"/>
        <v>547</v>
      </c>
      <c r="BB21" s="71">
        <f>BA21</f>
        <v>547</v>
      </c>
    </row>
    <row r="22" ht="15">
      <c r="A22" s="72" t="s">
        <v>55</v>
      </c>
    </row>
    <row r="25" spans="5:43" ht="15.75">
      <c r="E25" s="73" t="s">
        <v>56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</row>
    <row r="26" spans="5:43" ht="15.75"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5:43" ht="15.75"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</row>
    <row r="55" ht="15">
      <c r="B55" s="75"/>
    </row>
    <row r="74" spans="1:54" ht="15.75" thickBot="1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</row>
    <row r="75" ht="15.75" thickTop="1"/>
  </sheetData>
  <sheetProtection/>
  <mergeCells count="39">
    <mergeCell ref="E25:AQ25"/>
    <mergeCell ref="AS6:AU6"/>
    <mergeCell ref="A10:A12"/>
    <mergeCell ref="BB10:BB12"/>
    <mergeCell ref="A14:A16"/>
    <mergeCell ref="BB14:BB16"/>
    <mergeCell ref="A21:B21"/>
    <mergeCell ref="U6:W6"/>
    <mergeCell ref="X6:Z6"/>
    <mergeCell ref="AA6:AC6"/>
    <mergeCell ref="AD6:AF6"/>
    <mergeCell ref="AG6:AI6"/>
    <mergeCell ref="AJ6:AL6"/>
    <mergeCell ref="AM5:AO6"/>
    <mergeCell ref="AP5:AR6"/>
    <mergeCell ref="AS5:AU5"/>
    <mergeCell ref="AV5:AX6"/>
    <mergeCell ref="AY5:BB6"/>
    <mergeCell ref="C6:E6"/>
    <mergeCell ref="I6:K6"/>
    <mergeCell ref="L6:N6"/>
    <mergeCell ref="O6:Q6"/>
    <mergeCell ref="R6:T6"/>
    <mergeCell ref="U5:W5"/>
    <mergeCell ref="X5:Z5"/>
    <mergeCell ref="AA5:AC5"/>
    <mergeCell ref="AD5:AF5"/>
    <mergeCell ref="AG5:AI5"/>
    <mergeCell ref="AJ5:AL5"/>
    <mergeCell ref="A2:BB2"/>
    <mergeCell ref="A3:BB3"/>
    <mergeCell ref="A5:A7"/>
    <mergeCell ref="B5:B7"/>
    <mergeCell ref="C5:E5"/>
    <mergeCell ref="F5:H6"/>
    <mergeCell ref="I5:K5"/>
    <mergeCell ref="L5:N5"/>
    <mergeCell ref="O5:Q5"/>
    <mergeCell ref="R5:T5"/>
  </mergeCells>
  <printOptions/>
  <pageMargins left="0.67" right="0.6692913385826772" top="0.7874015748031497" bottom="0.71" header="0.31496062992125984" footer="0.5905511811023623"/>
  <pageSetup fitToHeight="1" fitToWidth="1" horizontalDpi="600" verticalDpi="600" orientation="landscape" paperSize="9" scale="36" r:id="rId2"/>
  <headerFooter>
    <oddHeader>&amp;CESTADISTICA 2020</oddHeader>
    <oddFooter>&amp;COFICINA DE PLANEAMIENTO - Unidad de Racionalización y Estadistica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Marcos</cp:lastModifiedBy>
  <dcterms:created xsi:type="dcterms:W3CDTF">2022-05-10T00:30:57Z</dcterms:created>
  <dcterms:modified xsi:type="dcterms:W3CDTF">2022-05-10T00:32:24Z</dcterms:modified>
  <cp:category/>
  <cp:version/>
  <cp:contentType/>
  <cp:contentStatus/>
</cp:coreProperties>
</file>